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115" tabRatio="647" activeTab="0"/>
  </bookViews>
  <sheets>
    <sheet name="Calcolo vasca" sheetId="1" r:id="rId1"/>
    <sheet name="Spessore Lastre" sheetId="2" r:id="rId2"/>
  </sheets>
  <definedNames/>
  <calcPr fullCalcOnLoad="1"/>
</workbook>
</file>

<file path=xl/comments1.xml><?xml version="1.0" encoding="utf-8"?>
<comments xmlns="http://schemas.openxmlformats.org/spreadsheetml/2006/main">
  <authors>
    <author>°*§*° |) () |\| |≡ T T | °*§*°</author>
  </authors>
  <commentList>
    <comment ref="F11" authorId="0">
      <text>
        <r>
          <rPr>
            <b/>
            <sz val="8"/>
            <rFont val="Tahoma"/>
            <family val="0"/>
          </rPr>
          <t>giunti</t>
        </r>
      </text>
    </comment>
    <comment ref="E24" authorId="0">
      <text>
        <r>
          <rPr>
            <b/>
            <sz val="8"/>
            <rFont val="Tahoma"/>
            <family val="0"/>
          </rPr>
          <t>giunti</t>
        </r>
      </text>
    </comment>
  </commentList>
</comments>
</file>

<file path=xl/sharedStrings.xml><?xml version="1.0" encoding="utf-8"?>
<sst xmlns="http://schemas.openxmlformats.org/spreadsheetml/2006/main" count="44" uniqueCount="30">
  <si>
    <t>Altezza</t>
  </si>
  <si>
    <t>Profondità</t>
  </si>
  <si>
    <t>Lunghezza</t>
  </si>
  <si>
    <t>Spessore vetro</t>
  </si>
  <si>
    <t xml:space="preserve">Spessore giunti </t>
  </si>
  <si>
    <t>x</t>
  </si>
  <si>
    <t>b</t>
  </si>
  <si>
    <t>h</t>
  </si>
  <si>
    <t>Base</t>
  </si>
  <si>
    <t>mm</t>
  </si>
  <si>
    <t>ALTEZZA vasca</t>
  </si>
  <si>
    <t>LUNGHEZZA vasca</t>
  </si>
  <si>
    <t>indietro</t>
  </si>
  <si>
    <r>
      <t xml:space="preserve">Base </t>
    </r>
    <r>
      <rPr>
        <b/>
        <sz val="8"/>
        <rFont val="Arial"/>
        <family val="2"/>
      </rPr>
      <t>( # 1)</t>
    </r>
  </si>
  <si>
    <t>Lt</t>
  </si>
  <si>
    <t>Laterale</t>
  </si>
  <si>
    <t>Frontale</t>
  </si>
  <si>
    <t>Posteriore</t>
  </si>
  <si>
    <r>
      <t xml:space="preserve">Lastre Frontale e Posteriore </t>
    </r>
    <r>
      <rPr>
        <b/>
        <sz val="8"/>
        <rFont val="Arial"/>
        <family val="2"/>
      </rPr>
      <t>( # 2 )</t>
    </r>
  </si>
  <si>
    <r>
      <t xml:space="preserve">Lastre Laterali </t>
    </r>
    <r>
      <rPr>
        <b/>
        <sz val="8"/>
        <rFont val="Arial"/>
        <family val="2"/>
      </rPr>
      <t>( # 2 )</t>
    </r>
  </si>
  <si>
    <t>[ mm ]</t>
  </si>
  <si>
    <t>Peso vasca vuota</t>
  </si>
  <si>
    <t>Capacità vasca</t>
  </si>
  <si>
    <t>Lordi</t>
  </si>
  <si>
    <t>Netti</t>
  </si>
  <si>
    <t>dm3</t>
  </si>
  <si>
    <t>Kg</t>
  </si>
  <si>
    <t>Lastra Posteriore</t>
  </si>
  <si>
    <t>Mandata</t>
  </si>
  <si>
    <t>Scarico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</si>
</sst>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name val="Tahoma"/>
      <family val="0"/>
    </font>
    <font>
      <sz val="10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41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15" applyFill="1" applyAlignment="1">
      <alignment horizontal="center"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left"/>
      <protection/>
    </xf>
    <xf numFmtId="0" fontId="2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left"/>
      <protection/>
    </xf>
    <xf numFmtId="0" fontId="0" fillId="2" borderId="0" xfId="0" applyFill="1" applyBorder="1" applyAlignment="1" applyProtection="1">
      <alignment horizontal="center"/>
      <protection/>
    </xf>
    <xf numFmtId="0" fontId="3" fillId="2" borderId="0" xfId="15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164" fontId="0" fillId="2" borderId="0" xfId="0" applyNumberForma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0" fillId="2" borderId="0" xfId="0" applyFill="1" applyAlignment="1" applyProtection="1">
      <alignment horizontal="left" indent="1"/>
      <protection/>
    </xf>
    <xf numFmtId="0" fontId="0" fillId="2" borderId="0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 horizontal="center" vertical="center" textRotation="90"/>
      <protection/>
    </xf>
    <xf numFmtId="0" fontId="0" fillId="2" borderId="0" xfId="0" applyFill="1" applyAlignment="1" applyProtection="1">
      <alignment horizontal="center"/>
      <protection/>
    </xf>
    <xf numFmtId="0" fontId="0" fillId="3" borderId="9" xfId="0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center"/>
      <protection/>
    </xf>
    <xf numFmtId="0" fontId="0" fillId="3" borderId="11" xfId="0" applyFill="1" applyBorder="1" applyAlignment="1" applyProtection="1">
      <alignment horizontal="center" vertical="center" textRotation="90"/>
      <protection/>
    </xf>
    <xf numFmtId="0" fontId="0" fillId="3" borderId="12" xfId="0" applyFill="1" applyBorder="1" applyAlignment="1" applyProtection="1">
      <alignment horizontal="center" vertical="center" textRotation="90"/>
      <protection/>
    </xf>
    <xf numFmtId="0" fontId="0" fillId="3" borderId="6" xfId="0" applyFill="1" applyBorder="1" applyAlignment="1" applyProtection="1">
      <alignment horizontal="center" vertical="center" textRotation="90"/>
      <protection/>
    </xf>
    <xf numFmtId="0" fontId="0" fillId="3" borderId="13" xfId="0" applyFill="1" applyBorder="1" applyAlignment="1" applyProtection="1">
      <alignment horizontal="center" vertical="center" textRotation="90"/>
      <protection/>
    </xf>
    <xf numFmtId="0" fontId="0" fillId="3" borderId="14" xfId="0" applyFill="1" applyBorder="1" applyAlignment="1" applyProtection="1">
      <alignment horizontal="center" vertical="center" textRotation="90"/>
      <protection/>
    </xf>
    <xf numFmtId="0" fontId="0" fillId="3" borderId="4" xfId="0" applyFill="1" applyBorder="1" applyAlignment="1" applyProtection="1">
      <alignment horizontal="center" vertical="center" textRotation="90"/>
      <protection/>
    </xf>
    <xf numFmtId="0" fontId="0" fillId="3" borderId="15" xfId="0" applyFill="1" applyBorder="1" applyAlignment="1" applyProtection="1">
      <alignment horizontal="center" vertical="center" textRotation="90"/>
      <protection/>
    </xf>
    <xf numFmtId="0" fontId="0" fillId="3" borderId="16" xfId="0" applyFill="1" applyBorder="1" applyAlignment="1" applyProtection="1">
      <alignment horizontal="center" vertical="center" textRotation="90"/>
      <protection/>
    </xf>
    <xf numFmtId="0" fontId="0" fillId="3" borderId="5" xfId="0" applyFill="1" applyBorder="1" applyAlignment="1" applyProtection="1">
      <alignment horizontal="center" vertical="center" textRotation="90"/>
      <protection/>
    </xf>
    <xf numFmtId="0" fontId="0" fillId="3" borderId="17" xfId="0" applyFill="1" applyBorder="1" applyAlignment="1" applyProtection="1">
      <alignment horizontal="center" vertical="center" textRotation="90"/>
      <protection/>
    </xf>
    <xf numFmtId="0" fontId="0" fillId="3" borderId="18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/>
      <protection/>
    </xf>
    <xf numFmtId="0" fontId="0" fillId="3" borderId="7" xfId="0" applyFill="1" applyBorder="1" applyAlignment="1" applyProtection="1">
      <alignment horizontal="center" vertical="center"/>
      <protection/>
    </xf>
    <xf numFmtId="0" fontId="0" fillId="3" borderId="8" xfId="0" applyFill="1" applyBorder="1" applyAlignment="1" applyProtection="1">
      <alignment horizontal="center" vertical="center"/>
      <protection/>
    </xf>
    <xf numFmtId="0" fontId="0" fillId="4" borderId="19" xfId="0" applyFill="1" applyBorder="1" applyAlignment="1" applyProtection="1">
      <alignment horizontal="center" vertical="center"/>
      <protection/>
    </xf>
    <xf numFmtId="0" fontId="0" fillId="4" borderId="20" xfId="0" applyFill="1" applyBorder="1" applyAlignment="1" applyProtection="1">
      <alignment horizontal="center" vertical="center"/>
      <protection/>
    </xf>
    <xf numFmtId="0" fontId="0" fillId="4" borderId="21" xfId="0" applyFill="1" applyBorder="1" applyAlignment="1" applyProtection="1">
      <alignment horizontal="center" vertical="center"/>
      <protection/>
    </xf>
    <xf numFmtId="0" fontId="0" fillId="4" borderId="22" xfId="0" applyFill="1" applyBorder="1" applyAlignment="1" applyProtection="1">
      <alignment horizontal="center" vertical="center"/>
      <protection/>
    </xf>
    <xf numFmtId="0" fontId="0" fillId="4" borderId="23" xfId="0" applyFill="1" applyBorder="1" applyAlignment="1" applyProtection="1">
      <alignment horizontal="center" vertical="center"/>
      <protection/>
    </xf>
    <xf numFmtId="0" fontId="0" fillId="4" borderId="24" xfId="0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horizontal="center"/>
      <protection/>
    </xf>
    <xf numFmtId="0" fontId="0" fillId="5" borderId="0" xfId="0" applyFill="1" applyAlignment="1">
      <alignment horizontal="center" vertical="center" textRotation="90"/>
    </xf>
    <xf numFmtId="0" fontId="0" fillId="3" borderId="0" xfId="0" applyFill="1" applyAlignment="1">
      <alignment horizontal="center" vertical="center"/>
    </xf>
    <xf numFmtId="0" fontId="0" fillId="6" borderId="0" xfId="0" applyFill="1" applyAlignment="1" applyProtection="1">
      <alignment/>
      <protection locked="0"/>
    </xf>
    <xf numFmtId="0" fontId="5" fillId="2" borderId="0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19</xdr:row>
      <xdr:rowOff>9525</xdr:rowOff>
    </xdr:from>
    <xdr:to>
      <xdr:col>1</xdr:col>
      <xdr:colOff>390525</xdr:colOff>
      <xdr:row>19</xdr:row>
      <xdr:rowOff>142875</xdr:rowOff>
    </xdr:to>
    <xdr:sp>
      <xdr:nvSpPr>
        <xdr:cNvPr id="1" name="Oval 4"/>
        <xdr:cNvSpPr>
          <a:spLocks/>
        </xdr:cNvSpPr>
      </xdr:nvSpPr>
      <xdr:spPr>
        <a:xfrm>
          <a:off x="857250" y="30956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19</xdr:row>
      <xdr:rowOff>57150</xdr:rowOff>
    </xdr:from>
    <xdr:to>
      <xdr:col>3</xdr:col>
      <xdr:colOff>390525</xdr:colOff>
      <xdr:row>20</xdr:row>
      <xdr:rowOff>76200</xdr:rowOff>
    </xdr:to>
    <xdr:sp>
      <xdr:nvSpPr>
        <xdr:cNvPr id="2" name="Oval 5"/>
        <xdr:cNvSpPr>
          <a:spLocks/>
        </xdr:cNvSpPr>
      </xdr:nvSpPr>
      <xdr:spPr>
        <a:xfrm>
          <a:off x="2400300" y="3143250"/>
          <a:ext cx="1809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19</xdr:row>
      <xdr:rowOff>76200</xdr:rowOff>
    </xdr:from>
    <xdr:to>
      <xdr:col>2</xdr:col>
      <xdr:colOff>142875</xdr:colOff>
      <xdr:row>19</xdr:row>
      <xdr:rowOff>76200</xdr:rowOff>
    </xdr:to>
    <xdr:sp>
      <xdr:nvSpPr>
        <xdr:cNvPr id="3" name="Line 7"/>
        <xdr:cNvSpPr>
          <a:spLocks/>
        </xdr:cNvSpPr>
      </xdr:nvSpPr>
      <xdr:spPr>
        <a:xfrm>
          <a:off x="390525" y="3162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19</xdr:row>
      <xdr:rowOff>152400</xdr:rowOff>
    </xdr:from>
    <xdr:to>
      <xdr:col>4</xdr:col>
      <xdr:colOff>219075</xdr:colOff>
      <xdr:row>19</xdr:row>
      <xdr:rowOff>152400</xdr:rowOff>
    </xdr:to>
    <xdr:sp>
      <xdr:nvSpPr>
        <xdr:cNvPr id="4" name="Line 8"/>
        <xdr:cNvSpPr>
          <a:spLocks/>
        </xdr:cNvSpPr>
      </xdr:nvSpPr>
      <xdr:spPr>
        <a:xfrm flipH="1">
          <a:off x="1676400" y="32385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142875</xdr:rowOff>
    </xdr:from>
    <xdr:to>
      <xdr:col>1</xdr:col>
      <xdr:colOff>314325</xdr:colOff>
      <xdr:row>23</xdr:row>
      <xdr:rowOff>85725</xdr:rowOff>
    </xdr:to>
    <xdr:sp>
      <xdr:nvSpPr>
        <xdr:cNvPr id="5" name="Line 9"/>
        <xdr:cNvSpPr>
          <a:spLocks/>
        </xdr:cNvSpPr>
      </xdr:nvSpPr>
      <xdr:spPr>
        <a:xfrm>
          <a:off x="923925" y="305752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19</xdr:row>
      <xdr:rowOff>47625</xdr:rowOff>
    </xdr:from>
    <xdr:to>
      <xdr:col>3</xdr:col>
      <xdr:colOff>295275</xdr:colOff>
      <xdr:row>23</xdr:row>
      <xdr:rowOff>161925</xdr:rowOff>
    </xdr:to>
    <xdr:sp>
      <xdr:nvSpPr>
        <xdr:cNvPr id="6" name="Line 10"/>
        <xdr:cNvSpPr>
          <a:spLocks/>
        </xdr:cNvSpPr>
      </xdr:nvSpPr>
      <xdr:spPr>
        <a:xfrm>
          <a:off x="2486025" y="313372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1"/>
  <sheetViews>
    <sheetView tabSelected="1" workbookViewId="0" topLeftCell="A1">
      <selection activeCell="B3" sqref="B3"/>
    </sheetView>
  </sheetViews>
  <sheetFormatPr defaultColWidth="9.140625" defaultRowHeight="12.75"/>
  <cols>
    <col min="1" max="1" width="9.140625" style="5" customWidth="1"/>
    <col min="2" max="2" width="14.57421875" style="5" bestFit="1" customWidth="1"/>
    <col min="3" max="4" width="9.140625" style="5" customWidth="1"/>
    <col min="5" max="5" width="12.421875" style="5" customWidth="1"/>
    <col min="6" max="6" width="2.57421875" style="5" customWidth="1"/>
    <col min="7" max="8" width="12.421875" style="5" customWidth="1"/>
    <col min="9" max="9" width="2.57421875" style="5" customWidth="1"/>
    <col min="10" max="11" width="12.421875" style="5" customWidth="1"/>
    <col min="12" max="12" width="2.57421875" style="5" customWidth="1"/>
    <col min="13" max="13" width="12.421875" style="5" customWidth="1"/>
    <col min="14" max="16384" width="9.140625" style="5" customWidth="1"/>
  </cols>
  <sheetData>
    <row r="1" ht="12.75"/>
    <row r="2" ht="12.75"/>
    <row r="3" spans="3:13" ht="12.75">
      <c r="C3" s="9" t="s">
        <v>20</v>
      </c>
      <c r="E3" s="29" t="s">
        <v>18</v>
      </c>
      <c r="F3" s="29"/>
      <c r="G3" s="29"/>
      <c r="H3" s="29" t="s">
        <v>19</v>
      </c>
      <c r="I3" s="29"/>
      <c r="J3" s="29"/>
      <c r="K3" s="29" t="s">
        <v>13</v>
      </c>
      <c r="L3" s="29"/>
      <c r="M3" s="29"/>
    </row>
    <row r="4" spans="5:13" ht="12.75">
      <c r="E4" s="6" t="s">
        <v>6</v>
      </c>
      <c r="F4" s="7"/>
      <c r="G4" s="8" t="s">
        <v>7</v>
      </c>
      <c r="H4" s="6" t="s">
        <v>6</v>
      </c>
      <c r="I4" s="7"/>
      <c r="J4" s="8" t="s">
        <v>7</v>
      </c>
      <c r="K4" s="6" t="s">
        <v>6</v>
      </c>
      <c r="L4" s="7"/>
      <c r="M4" s="8" t="s">
        <v>7</v>
      </c>
    </row>
    <row r="5" spans="2:13" ht="12.75">
      <c r="B5" s="5" t="s">
        <v>0</v>
      </c>
      <c r="C5" s="57">
        <v>450</v>
      </c>
      <c r="E5" s="9">
        <f>C7</f>
        <v>800</v>
      </c>
      <c r="F5" s="10" t="s">
        <v>5</v>
      </c>
      <c r="G5" s="11">
        <f>C5</f>
        <v>450</v>
      </c>
      <c r="H5" s="9">
        <f>C6-C9-C9-C10-C10</f>
        <v>380</v>
      </c>
      <c r="I5" s="10" t="s">
        <v>5</v>
      </c>
      <c r="J5" s="11">
        <f>C5</f>
        <v>450</v>
      </c>
      <c r="K5" s="9">
        <f>C7-C9-C9-C10-C10</f>
        <v>780</v>
      </c>
      <c r="L5" s="10" t="s">
        <v>5</v>
      </c>
      <c r="M5" s="11">
        <f>C6-C9-C9-C10-C10</f>
        <v>380</v>
      </c>
    </row>
    <row r="6" spans="2:12" ht="12.75">
      <c r="B6" s="5" t="s">
        <v>1</v>
      </c>
      <c r="C6" s="57">
        <v>400</v>
      </c>
      <c r="E6" s="7"/>
      <c r="F6" s="7"/>
      <c r="G6" s="7"/>
      <c r="H6" s="7"/>
      <c r="I6" s="12"/>
      <c r="J6" s="7"/>
      <c r="K6" s="7"/>
      <c r="L6" s="7"/>
    </row>
    <row r="7" spans="2:12" ht="12.75">
      <c r="B7" s="5" t="s">
        <v>2</v>
      </c>
      <c r="C7" s="57">
        <v>800</v>
      </c>
      <c r="E7" s="7"/>
      <c r="F7" s="32" t="s">
        <v>15</v>
      </c>
      <c r="G7" s="7"/>
      <c r="H7" s="7"/>
      <c r="I7" s="32" t="s">
        <v>15</v>
      </c>
      <c r="J7" s="7"/>
      <c r="L7" s="7"/>
    </row>
    <row r="8" spans="3:12" ht="12.75">
      <c r="C8" s="14"/>
      <c r="E8" s="7"/>
      <c r="F8" s="33"/>
      <c r="G8" s="7"/>
      <c r="H8" s="7"/>
      <c r="I8" s="33"/>
      <c r="J8" s="7"/>
      <c r="K8" s="7" t="s">
        <v>22</v>
      </c>
      <c r="L8" s="7"/>
    </row>
    <row r="9" spans="2:13" ht="12.75">
      <c r="B9" s="13" t="s">
        <v>3</v>
      </c>
      <c r="C9" s="57">
        <v>8</v>
      </c>
      <c r="E9" s="7"/>
      <c r="F9" s="33"/>
      <c r="G9" s="7"/>
      <c r="H9" s="7"/>
      <c r="I9" s="33"/>
      <c r="J9" s="7"/>
      <c r="K9" s="7">
        <f>(C5*C6*C7)/1000000</f>
        <v>144</v>
      </c>
      <c r="L9" s="7" t="s">
        <v>14</v>
      </c>
      <c r="M9" s="5" t="s">
        <v>23</v>
      </c>
    </row>
    <row r="10" spans="2:13" ht="12.75">
      <c r="B10" s="5" t="s">
        <v>4</v>
      </c>
      <c r="C10" s="57">
        <v>2</v>
      </c>
      <c r="E10" s="7"/>
      <c r="F10" s="34"/>
      <c r="G10" s="30" t="s">
        <v>8</v>
      </c>
      <c r="H10" s="31"/>
      <c r="I10" s="28"/>
      <c r="J10" s="7"/>
      <c r="K10" s="7">
        <f>((C5-50)*C6*C7)/1000000</f>
        <v>128</v>
      </c>
      <c r="L10" s="7" t="s">
        <v>14</v>
      </c>
      <c r="M10" s="5" t="s">
        <v>24</v>
      </c>
    </row>
    <row r="11" ht="12.75"/>
    <row r="12" ht="12.75"/>
    <row r="13" spans="6:9" ht="12.75">
      <c r="F13" s="32" t="s">
        <v>16</v>
      </c>
      <c r="I13" s="32" t="s">
        <v>17</v>
      </c>
    </row>
    <row r="14" spans="6:9" ht="12.75">
      <c r="F14" s="33"/>
      <c r="I14" s="33"/>
    </row>
    <row r="15" spans="6:11" ht="12.75">
      <c r="F15" s="33"/>
      <c r="I15" s="33"/>
      <c r="K15" s="5" t="s">
        <v>21</v>
      </c>
    </row>
    <row r="16" spans="6:12" ht="12.75">
      <c r="F16" s="35"/>
      <c r="G16" s="30" t="s">
        <v>8</v>
      </c>
      <c r="H16" s="31"/>
      <c r="I16" s="35"/>
      <c r="K16" s="15">
        <f>2.5*K24</f>
        <v>27.168</v>
      </c>
      <c r="L16" s="5" t="s">
        <v>26</v>
      </c>
    </row>
    <row r="17" ht="12.75"/>
    <row r="18" spans="2:4" ht="12.75">
      <c r="B18" s="45" t="s">
        <v>27</v>
      </c>
      <c r="C18" s="45"/>
      <c r="D18" s="45"/>
    </row>
    <row r="19" spans="2:13" ht="13.5" thickBot="1">
      <c r="B19" s="17" t="s">
        <v>28</v>
      </c>
      <c r="C19" s="18"/>
      <c r="D19" s="19" t="s">
        <v>29</v>
      </c>
      <c r="F19" s="42" t="s">
        <v>17</v>
      </c>
      <c r="G19" s="43"/>
      <c r="H19" s="43"/>
      <c r="I19" s="44"/>
      <c r="K19" s="16"/>
      <c r="L19" s="16"/>
      <c r="M19" s="16"/>
    </row>
    <row r="20" spans="2:13" ht="13.5" customHeight="1" thickTop="1">
      <c r="B20" s="20"/>
      <c r="C20" s="21"/>
      <c r="D20" s="22"/>
      <c r="F20" s="36" t="s">
        <v>15</v>
      </c>
      <c r="G20" s="48" t="s">
        <v>8</v>
      </c>
      <c r="H20" s="49"/>
      <c r="I20" s="39" t="s">
        <v>15</v>
      </c>
      <c r="K20" s="16"/>
      <c r="L20" s="16"/>
      <c r="M20" s="16"/>
    </row>
    <row r="21" spans="2:13" ht="12.75">
      <c r="B21" s="20"/>
      <c r="C21" s="21"/>
      <c r="D21" s="22"/>
      <c r="F21" s="37"/>
      <c r="G21" s="50"/>
      <c r="H21" s="51"/>
      <c r="I21" s="40"/>
      <c r="K21" s="16">
        <f>E5*G5*C9*2</f>
        <v>5760000</v>
      </c>
      <c r="L21" s="16"/>
      <c r="M21" s="16"/>
    </row>
    <row r="22" spans="2:13" ht="12.75">
      <c r="B22" s="20"/>
      <c r="C22" s="21"/>
      <c r="D22" s="22"/>
      <c r="F22" s="37"/>
      <c r="G22" s="50"/>
      <c r="H22" s="51"/>
      <c r="I22" s="40"/>
      <c r="K22" s="16">
        <f>H5*J5*C9*2</f>
        <v>2736000</v>
      </c>
      <c r="L22" s="16"/>
      <c r="M22" s="16"/>
    </row>
    <row r="23" spans="2:13" ht="13.5" thickBot="1">
      <c r="B23" s="20"/>
      <c r="C23" s="21"/>
      <c r="D23" s="22"/>
      <c r="F23" s="38"/>
      <c r="G23" s="52"/>
      <c r="H23" s="53"/>
      <c r="I23" s="41"/>
      <c r="K23" s="16">
        <f>K5*M5*C9</f>
        <v>2371200</v>
      </c>
      <c r="L23" s="16"/>
      <c r="M23" s="16"/>
    </row>
    <row r="24" spans="2:13" ht="13.5" thickTop="1">
      <c r="B24" s="23"/>
      <c r="C24" s="24"/>
      <c r="D24" s="25"/>
      <c r="F24" s="42" t="s">
        <v>16</v>
      </c>
      <c r="G24" s="46"/>
      <c r="H24" s="46"/>
      <c r="I24" s="47"/>
      <c r="K24" s="16">
        <f>(K21+K22+K23)/1000000</f>
        <v>10.8672</v>
      </c>
      <c r="L24" s="16" t="s">
        <v>25</v>
      </c>
      <c r="M24" s="16"/>
    </row>
    <row r="25" ht="12.75"/>
    <row r="27" spans="1:8" ht="7.5" customHeight="1">
      <c r="A27" s="27"/>
      <c r="B27" s="58"/>
      <c r="C27" s="58"/>
      <c r="D27" s="58"/>
      <c r="E27" s="27"/>
      <c r="F27" s="27"/>
      <c r="H27" s="26"/>
    </row>
    <row r="28" spans="1:6" ht="7.5" customHeight="1">
      <c r="A28" s="27"/>
      <c r="B28" s="58"/>
      <c r="C28" s="58"/>
      <c r="D28" s="58"/>
      <c r="E28" s="27"/>
      <c r="F28" s="27"/>
    </row>
    <row r="29" spans="1:6" ht="7.5" customHeight="1">
      <c r="A29" s="27"/>
      <c r="B29" s="58"/>
      <c r="C29" s="58"/>
      <c r="D29" s="58"/>
      <c r="E29" s="27"/>
      <c r="F29" s="27"/>
    </row>
    <row r="30" spans="1:6" ht="12.75">
      <c r="A30" s="27"/>
      <c r="B30" s="54"/>
      <c r="C30" s="54"/>
      <c r="D30" s="54"/>
      <c r="E30" s="54"/>
      <c r="F30" s="27"/>
    </row>
    <row r="31" spans="1:6" ht="12.75">
      <c r="A31" s="27"/>
      <c r="B31" s="27"/>
      <c r="C31" s="27"/>
      <c r="D31" s="27"/>
      <c r="E31" s="27"/>
      <c r="F31" s="27"/>
    </row>
  </sheetData>
  <sheetProtection sheet="1" objects="1" scenarios="1"/>
  <mergeCells count="16">
    <mergeCell ref="B30:E30"/>
    <mergeCell ref="E3:G3"/>
    <mergeCell ref="H3:J3"/>
    <mergeCell ref="F20:F23"/>
    <mergeCell ref="I20:I23"/>
    <mergeCell ref="F19:I19"/>
    <mergeCell ref="B18:D18"/>
    <mergeCell ref="F24:I24"/>
    <mergeCell ref="G20:H23"/>
    <mergeCell ref="K3:M3"/>
    <mergeCell ref="G16:H16"/>
    <mergeCell ref="I7:I10"/>
    <mergeCell ref="F7:F10"/>
    <mergeCell ref="F13:F16"/>
    <mergeCell ref="I13:I16"/>
    <mergeCell ref="G10:H10"/>
  </mergeCells>
  <hyperlinks>
    <hyperlink ref="B9" location="'Spessore Lastre'!A1" display="Spessore vetro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2"/>
  <sheetViews>
    <sheetView workbookViewId="0" topLeftCell="A1">
      <selection activeCell="G21" sqref="G21"/>
    </sheetView>
  </sheetViews>
  <sheetFormatPr defaultColWidth="9.140625" defaultRowHeight="12.75"/>
  <cols>
    <col min="1" max="16384" width="9.140625" style="1" customWidth="1"/>
  </cols>
  <sheetData>
    <row r="2" spans="3:13" ht="12.75">
      <c r="C2" s="56" t="s">
        <v>11</v>
      </c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2:13" ht="16.5" customHeight="1">
      <c r="B3" s="55" t="s">
        <v>10</v>
      </c>
      <c r="C3" s="2" t="s">
        <v>9</v>
      </c>
      <c r="D3" s="3">
        <v>300</v>
      </c>
      <c r="E3" s="3">
        <v>400</v>
      </c>
      <c r="F3" s="3">
        <v>500</v>
      </c>
      <c r="G3" s="3">
        <v>600</v>
      </c>
      <c r="H3" s="3">
        <v>700</v>
      </c>
      <c r="I3" s="3">
        <v>800</v>
      </c>
      <c r="J3" s="3">
        <v>900</v>
      </c>
      <c r="K3" s="3">
        <v>1000</v>
      </c>
      <c r="L3" s="3">
        <v>1200</v>
      </c>
      <c r="M3" s="3">
        <v>1500</v>
      </c>
    </row>
    <row r="4" spans="2:13" ht="16.5" customHeight="1">
      <c r="B4" s="55"/>
      <c r="C4" s="3">
        <v>200</v>
      </c>
      <c r="D4" s="1">
        <v>3</v>
      </c>
      <c r="E4" s="1">
        <v>3</v>
      </c>
      <c r="F4" s="1">
        <v>4</v>
      </c>
      <c r="G4" s="1">
        <v>4</v>
      </c>
      <c r="H4" s="1">
        <v>4</v>
      </c>
      <c r="I4" s="1">
        <v>5</v>
      </c>
      <c r="J4" s="1">
        <v>6</v>
      </c>
      <c r="K4" s="1">
        <v>6</v>
      </c>
      <c r="L4" s="1">
        <v>8</v>
      </c>
      <c r="M4" s="1">
        <v>10</v>
      </c>
    </row>
    <row r="5" spans="2:13" ht="16.5" customHeight="1">
      <c r="B5" s="55"/>
      <c r="C5" s="3">
        <v>300</v>
      </c>
      <c r="D5" s="1">
        <v>3</v>
      </c>
      <c r="E5" s="1">
        <v>4</v>
      </c>
      <c r="F5" s="1">
        <v>4</v>
      </c>
      <c r="G5" s="1">
        <v>5</v>
      </c>
      <c r="H5" s="1">
        <v>6</v>
      </c>
      <c r="I5" s="1">
        <v>6</v>
      </c>
      <c r="J5" s="1">
        <v>6</v>
      </c>
      <c r="K5" s="1">
        <v>8</v>
      </c>
      <c r="L5" s="1">
        <v>10</v>
      </c>
      <c r="M5" s="1">
        <v>10</v>
      </c>
    </row>
    <row r="6" spans="2:13" ht="16.5" customHeight="1">
      <c r="B6" s="55"/>
      <c r="C6" s="3">
        <v>400</v>
      </c>
      <c r="D6" s="1">
        <v>4</v>
      </c>
      <c r="E6" s="1">
        <v>5</v>
      </c>
      <c r="F6" s="1">
        <v>5</v>
      </c>
      <c r="G6" s="1">
        <v>6</v>
      </c>
      <c r="H6" s="1">
        <v>8</v>
      </c>
      <c r="I6" s="1">
        <v>8</v>
      </c>
      <c r="J6" s="1">
        <v>8</v>
      </c>
      <c r="K6" s="1">
        <v>10</v>
      </c>
      <c r="L6" s="1">
        <v>12</v>
      </c>
      <c r="M6" s="1">
        <v>15</v>
      </c>
    </row>
    <row r="7" spans="2:13" ht="16.5" customHeight="1">
      <c r="B7" s="55"/>
      <c r="C7" s="3">
        <v>500</v>
      </c>
      <c r="D7" s="1">
        <v>5</v>
      </c>
      <c r="E7" s="1">
        <v>6</v>
      </c>
      <c r="F7" s="1">
        <v>6</v>
      </c>
      <c r="G7" s="1">
        <v>8</v>
      </c>
      <c r="H7" s="1">
        <v>8</v>
      </c>
      <c r="I7" s="1">
        <v>10</v>
      </c>
      <c r="J7" s="1">
        <v>10</v>
      </c>
      <c r="K7" s="1">
        <v>12</v>
      </c>
      <c r="L7" s="1">
        <v>15</v>
      </c>
      <c r="M7" s="1">
        <v>15</v>
      </c>
    </row>
    <row r="8" spans="2:13" ht="16.5" customHeight="1">
      <c r="B8" s="55"/>
      <c r="C8" s="3">
        <v>600</v>
      </c>
      <c r="D8" s="1">
        <v>6</v>
      </c>
      <c r="E8" s="1">
        <v>6</v>
      </c>
      <c r="F8" s="1">
        <v>8</v>
      </c>
      <c r="G8" s="1">
        <v>10</v>
      </c>
      <c r="H8" s="1">
        <v>10</v>
      </c>
      <c r="I8" s="1">
        <v>12</v>
      </c>
      <c r="J8" s="1">
        <v>12</v>
      </c>
      <c r="K8" s="1">
        <v>15</v>
      </c>
      <c r="L8" s="1">
        <v>20</v>
      </c>
      <c r="M8" s="1">
        <v>20</v>
      </c>
    </row>
    <row r="12" ht="12.75">
      <c r="H12" s="4" t="s">
        <v>12</v>
      </c>
    </row>
  </sheetData>
  <mergeCells count="2">
    <mergeCell ref="B3:B8"/>
    <mergeCell ref="C2:M2"/>
  </mergeCells>
  <hyperlinks>
    <hyperlink ref="H12" location="'Calcolo vasca'!A1" display="indietro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Riber Informatica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°*§*° |) () |\| |≡ T T | °*§*°</dc:creator>
  <cp:keywords/>
  <dc:description/>
  <cp:lastModifiedBy>Donetti Marco</cp:lastModifiedBy>
  <cp:lastPrinted>2007-09-28T11:48:16Z</cp:lastPrinted>
  <dcterms:created xsi:type="dcterms:W3CDTF">2007-09-04T15:05:17Z</dcterms:created>
  <dcterms:modified xsi:type="dcterms:W3CDTF">2009-11-02T23:19:09Z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